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Catty Sun\2018学业奖学金\关于评选2018年研究生学业奖学金的通知\"/>
    </mc:Choice>
  </mc:AlternateContent>
  <bookViews>
    <workbookView xWindow="0" yWindow="60" windowWidth="19836" windowHeight="9360" activeTab="2"/>
  </bookViews>
  <sheets>
    <sheet name="控制科学与工程" sheetId="2" r:id="rId1"/>
    <sheet name="控制工程" sheetId="1" r:id="rId2"/>
    <sheet name="电气学硕" sheetId="6" r:id="rId3"/>
    <sheet name="电气专硕" sheetId="3" r:id="rId4"/>
    <sheet name="（参考）学习成绩计算公式" sheetId="5" r:id="rId5"/>
  </sheets>
  <calcPr calcId="152511"/>
</workbook>
</file>

<file path=xl/calcChain.xml><?xml version="1.0" encoding="utf-8"?>
<calcChain xmlns="http://schemas.openxmlformats.org/spreadsheetml/2006/main">
  <c r="F7" i="2" l="1"/>
  <c r="F7" i="1"/>
  <c r="F7" i="3"/>
  <c r="F7" i="6"/>
  <c r="F14" i="6"/>
  <c r="F15" i="3"/>
  <c r="G7" i="3" s="1"/>
  <c r="F13" i="2"/>
  <c r="G7" i="2" l="1"/>
  <c r="G7" i="6"/>
  <c r="F16" i="1"/>
  <c r="E9" i="5"/>
  <c r="E2" i="5"/>
  <c r="G7" i="1" l="1"/>
  <c r="F2" i="5"/>
</calcChain>
</file>

<file path=xl/sharedStrings.xml><?xml version="1.0" encoding="utf-8"?>
<sst xmlns="http://schemas.openxmlformats.org/spreadsheetml/2006/main" count="222" uniqueCount="72">
  <si>
    <t>序
号</t>
  </si>
  <si>
    <t>姓名</t>
  </si>
  <si>
    <t>专业</t>
  </si>
  <si>
    <t>学位课中国特色社会主义</t>
  </si>
  <si>
    <t>学位课矩阵论</t>
  </si>
  <si>
    <t>学位课
数值分析</t>
  </si>
  <si>
    <t>学位课线性系统</t>
  </si>
  <si>
    <t>论文著作</t>
  </si>
  <si>
    <t>学科竞赛获奖</t>
  </si>
  <si>
    <t>综合能力</t>
  </si>
  <si>
    <t>学位课第一外国语</t>
  </si>
  <si>
    <t>学位课
专业科技外语</t>
  </si>
  <si>
    <t>控制工程</t>
    <phoneticPr fontId="29" type="noConversion"/>
  </si>
  <si>
    <t>总分</t>
    <phoneticPr fontId="29" type="noConversion"/>
  </si>
  <si>
    <t>科学技术奖</t>
    <phoneticPr fontId="29" type="noConversion"/>
  </si>
  <si>
    <t>备注</t>
    <phoneticPr fontId="29" type="noConversion"/>
  </si>
  <si>
    <t>必修课</t>
    <phoneticPr fontId="29" type="noConversion"/>
  </si>
  <si>
    <t>选修课</t>
    <phoneticPr fontId="29" type="noConversion"/>
  </si>
  <si>
    <t>课程名称</t>
    <phoneticPr fontId="29" type="noConversion"/>
  </si>
  <si>
    <t>分数</t>
    <phoneticPr fontId="29" type="noConversion"/>
  </si>
  <si>
    <t>学分</t>
    <phoneticPr fontId="29" type="noConversion"/>
  </si>
  <si>
    <t>得分</t>
    <phoneticPr fontId="29" type="noConversion"/>
  </si>
  <si>
    <t>得分（此处公式不得修改）</t>
    <phoneticPr fontId="29" type="noConversion"/>
  </si>
  <si>
    <t>学习成绩总分（此处公式不得修改）</t>
    <phoneticPr fontId="29" type="noConversion"/>
  </si>
  <si>
    <t>学习成绩=α*0.8+β*0.2</t>
    <phoneticPr fontId="29" type="noConversion"/>
  </si>
  <si>
    <t>注：</t>
    <phoneticPr fontId="29" type="noConversion"/>
  </si>
  <si>
    <t>务必仔细！</t>
    <phoneticPr fontId="29" type="noConversion"/>
  </si>
  <si>
    <t>请登录研究生信息管理系统，依据各科成绩对应填好，得分自动生成，不得修改公式。</t>
    <phoneticPr fontId="29" type="noConversion"/>
  </si>
  <si>
    <t xml:space="preserve"> 2018年电气学院研究生学业奖学金学生申报材料情况（2017级控制工程）</t>
    <phoneticPr fontId="29" type="noConversion"/>
  </si>
  <si>
    <t>学习成绩α</t>
    <phoneticPr fontId="29" type="noConversion"/>
  </si>
  <si>
    <t>学习成绩β</t>
    <phoneticPr fontId="29" type="noConversion"/>
  </si>
  <si>
    <t>六级成绩</t>
    <phoneticPr fontId="29" type="noConversion"/>
  </si>
  <si>
    <t>六级加分
（1或0）</t>
    <phoneticPr fontId="29" type="noConversion"/>
  </si>
  <si>
    <t>论文著作加分</t>
    <phoneticPr fontId="29" type="noConversion"/>
  </si>
  <si>
    <t>专利、软著情况</t>
    <phoneticPr fontId="29" type="noConversion"/>
  </si>
  <si>
    <t>专利、软著加分</t>
    <phoneticPr fontId="29" type="noConversion"/>
  </si>
  <si>
    <t>参见当年度学院评定办法文件</t>
    <phoneticPr fontId="29" type="noConversion"/>
  </si>
  <si>
    <t>参见当年度学院评定办法文件</t>
    <phoneticPr fontId="29" type="noConversion"/>
  </si>
  <si>
    <t>获奖类别（国家级/省部级/社会力量奖），获奖级别</t>
    <phoneticPr fontId="29" type="noConversion"/>
  </si>
  <si>
    <t>科学技术奖加分</t>
    <phoneticPr fontId="29" type="noConversion"/>
  </si>
  <si>
    <t>成绩计算器</t>
    <phoneticPr fontId="29" type="noConversion"/>
  </si>
  <si>
    <t>学习成绩
α</t>
    <phoneticPr fontId="29" type="noConversion"/>
  </si>
  <si>
    <t>学习成绩
β</t>
    <phoneticPr fontId="29" type="noConversion"/>
  </si>
  <si>
    <t>竞赛加分</t>
    <phoneticPr fontId="29" type="noConversion"/>
  </si>
  <si>
    <t>竞赛级别（国家级/天津市），获奖等级</t>
    <phoneticPr fontId="29" type="noConversion"/>
  </si>
  <si>
    <t>综合能力加分</t>
    <phoneticPr fontId="29" type="noConversion"/>
  </si>
  <si>
    <t>加分内容（参见当年度学院评定办法文件）</t>
    <phoneticPr fontId="29" type="noConversion"/>
  </si>
  <si>
    <t>[1]论文名，刊物名（会议名），论文作者（前二，其余写等），论文等级（SCI1区、SCI2区、EI等）；
[2]……；
[3]……。</t>
    <phoneticPr fontId="29" type="noConversion"/>
  </si>
  <si>
    <t>专利申请及授权共X份
[1]专利性质（发明专利、实用新型），申请/授权，专利名称，全部作者（按实际顺序）；
[2]……；
[3]……。
软著共X份
[1]软著名称；
[2]……；
[3]……。</t>
    <phoneticPr fontId="29" type="noConversion"/>
  </si>
  <si>
    <t>控制科学与工程</t>
    <phoneticPr fontId="29" type="noConversion"/>
  </si>
  <si>
    <t xml:space="preserve"> 2018年电气学院研究生学业奖学金学生申报材料情况（2017级控制科学工程）</t>
    <phoneticPr fontId="29" type="noConversion"/>
  </si>
  <si>
    <t>电气工程</t>
    <phoneticPr fontId="29" type="noConversion"/>
  </si>
  <si>
    <t xml:space="preserve"> 2018年电气学院研究生学业奖学金学生申报材料情况（2017级电气工程学硕）</t>
    <phoneticPr fontId="29" type="noConversion"/>
  </si>
  <si>
    <t xml:space="preserve"> 2018年电气学院研究生学业奖学金学生申报材料情况（2017级电气工程专硕）</t>
    <phoneticPr fontId="29" type="noConversion"/>
  </si>
  <si>
    <t>第一外国语</t>
    <phoneticPr fontId="29" type="noConversion"/>
  </si>
  <si>
    <t>数值分析</t>
    <phoneticPr fontId="29" type="noConversion"/>
  </si>
  <si>
    <t>中国特色社会主义理论与实践研究</t>
    <phoneticPr fontId="29" type="noConversion"/>
  </si>
  <si>
    <t>自然辩证法概论</t>
    <phoneticPr fontId="29" type="noConversion"/>
  </si>
  <si>
    <t>工程电磁场数值分析</t>
    <phoneticPr fontId="29" type="noConversion"/>
  </si>
  <si>
    <t>现代电力电子技术</t>
    <phoneticPr fontId="29" type="noConversion"/>
  </si>
  <si>
    <t>知识产权</t>
    <phoneticPr fontId="29" type="noConversion"/>
  </si>
  <si>
    <t>第一外国语</t>
    <phoneticPr fontId="29" type="noConversion"/>
  </si>
  <si>
    <t xml:space="preserve"> 数值分析</t>
    <phoneticPr fontId="29" type="noConversion"/>
  </si>
  <si>
    <t>马克思主义与社会科学方法论</t>
    <phoneticPr fontId="29" type="noConversion"/>
  </si>
  <si>
    <t>文献检索与科技论文写作</t>
    <phoneticPr fontId="29" type="noConversion"/>
  </si>
  <si>
    <t>工程伦理</t>
    <phoneticPr fontId="29" type="noConversion"/>
  </si>
  <si>
    <t>矩阵论</t>
    <phoneticPr fontId="29" type="noConversion"/>
  </si>
  <si>
    <t>矩阵论</t>
    <phoneticPr fontId="29" type="noConversion"/>
  </si>
  <si>
    <t>文献检索与科技论文写作</t>
    <phoneticPr fontId="29" type="noConversion"/>
  </si>
  <si>
    <t>数值分析</t>
    <phoneticPr fontId="29" type="noConversion"/>
  </si>
  <si>
    <t xml:space="preserve"> 中国特色社会主义理论与实践研究</t>
    <phoneticPr fontId="29" type="noConversion"/>
  </si>
  <si>
    <t>学号</t>
    <phoneticPr fontId="2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</si>
</sst>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6" formatCode="0.00_ "/>
  </numFmts>
  <fonts count="32">
    <font>
      <sz val="11"/>
      <color indexed="8"/>
      <name val="宋体"/>
      <family val="2"/>
      <charset val="134"/>
    </font>
    <font>
      <sz val="11"/>
      <color indexed="10"/>
      <name val="宋体"/>
      <family val="2"/>
      <charset val="134"/>
    </font>
    <font>
      <sz val="11"/>
      <name val="宋体"/>
      <family val="2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2"/>
      <color indexed="8"/>
      <name val="宋体"/>
      <family val="2"/>
      <charset val="134"/>
    </font>
    <font>
      <sz val="10"/>
      <name val="宋体"/>
      <family val="2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6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2"/>
      <charset val="134"/>
    </font>
    <font>
      <sz val="9"/>
      <name val="宋体"/>
      <family val="2"/>
      <charset val="134"/>
    </font>
    <font>
      <sz val="11"/>
      <color rgb="FFFF0000"/>
      <name val="宋体"/>
      <family val="2"/>
      <charset val="134"/>
    </font>
    <font>
      <sz val="11"/>
      <color rgb="FFFF0000"/>
      <name val="宋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7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17" fillId="18" borderId="7" applyNumberFormat="0" applyAlignment="0" applyProtection="0">
      <alignment vertical="center"/>
    </xf>
    <xf numFmtId="0" fontId="18" fillId="20" borderId="8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8" fillId="24" borderId="12" applyNumberFormat="0" applyFont="0" applyAlignment="0" applyProtection="0">
      <alignment vertical="center"/>
    </xf>
    <xf numFmtId="0" fontId="1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0" fontId="10" fillId="24" borderId="12" applyNumberFormat="0" applyFont="0" applyAlignment="0" applyProtection="0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NumberFormat="1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4" fillId="2" borderId="1" xfId="34" applyFont="1" applyFill="1" applyBorder="1" applyAlignment="1">
      <alignment horizontal="center" vertical="center" wrapText="1"/>
    </xf>
    <xf numFmtId="49" fontId="4" fillId="2" borderId="2" xfId="34" applyNumberFormat="1" applyFont="1" applyFill="1" applyBorder="1" applyAlignment="1">
      <alignment vertical="center" wrapText="1"/>
    </xf>
    <xf numFmtId="0" fontId="5" fillId="2" borderId="2" xfId="34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176" fontId="5" fillId="2" borderId="2" xfId="32" applyNumberFormat="1" applyFont="1" applyFill="1" applyBorder="1" applyAlignment="1">
      <alignment horizontal="center" vertical="center" wrapText="1"/>
    </xf>
    <xf numFmtId="0" fontId="5" fillId="2" borderId="2" xfId="34" applyFont="1" applyFill="1" applyBorder="1" applyAlignment="1">
      <alignment horizontal="center" vertical="center" wrapText="1"/>
    </xf>
    <xf numFmtId="0" fontId="5" fillId="2" borderId="1" xfId="34" applyFont="1" applyFill="1" applyBorder="1" applyAlignment="1">
      <alignment horizontal="center" vertical="center" wrapText="1"/>
    </xf>
    <xf numFmtId="0" fontId="5" fillId="2" borderId="1" xfId="34" applyNumberFormat="1" applyFont="1" applyFill="1" applyBorder="1" applyAlignment="1">
      <alignment vertical="center" wrapText="1"/>
    </xf>
    <xf numFmtId="176" fontId="5" fillId="2" borderId="3" xfId="34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176" fontId="1" fillId="0" borderId="3" xfId="0" applyNumberFormat="1" applyFont="1" applyFill="1" applyBorder="1" applyAlignment="1">
      <alignment vertical="center" wrapText="1"/>
    </xf>
    <xf numFmtId="0" fontId="7" fillId="0" borderId="0" xfId="0" applyFont="1">
      <alignment vertical="center"/>
    </xf>
    <xf numFmtId="0" fontId="10" fillId="0" borderId="1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>
      <alignment vertical="center"/>
    </xf>
    <xf numFmtId="0" fontId="8" fillId="0" borderId="0" xfId="0" applyNumberFormat="1" applyFont="1" applyFill="1" applyBorder="1" applyAlignment="1">
      <alignment vertical="center" wrapText="1"/>
    </xf>
    <xf numFmtId="176" fontId="2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>
      <alignment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vertical="center" wrapText="1"/>
    </xf>
    <xf numFmtId="0" fontId="9" fillId="0" borderId="0" xfId="0" applyNumberFormat="1" applyFont="1" applyFill="1" applyBorder="1" applyAlignment="1">
      <alignment vertical="center" wrapText="1"/>
    </xf>
    <xf numFmtId="0" fontId="0" fillId="0" borderId="0" xfId="0" applyNumberFormat="1" applyBorder="1" applyAlignment="1">
      <alignment horizontal="center" vertical="center" wrapText="1"/>
    </xf>
    <xf numFmtId="176" fontId="0" fillId="0" borderId="0" xfId="0" applyNumberFormat="1" applyBorder="1" applyAlignment="1">
      <alignment horizontal="center" vertical="center"/>
    </xf>
    <xf numFmtId="43" fontId="5" fillId="2" borderId="1" xfId="32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31" fillId="0" borderId="1" xfId="0" applyNumberFormat="1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176" fontId="5" fillId="2" borderId="2" xfId="34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5" fillId="2" borderId="0" xfId="32" applyFont="1" applyFill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vertical="center" wrapText="1"/>
    </xf>
    <xf numFmtId="0" fontId="31" fillId="0" borderId="0" xfId="0" applyNumberFormat="1" applyFont="1" applyFill="1" applyBorder="1" applyAlignment="1">
      <alignment horizontal="center" vertical="center" wrapText="1"/>
    </xf>
    <xf numFmtId="176" fontId="0" fillId="0" borderId="0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vertical="center" wrapText="1"/>
    </xf>
    <xf numFmtId="176" fontId="1" fillId="0" borderId="0" xfId="0" applyNumberFormat="1" applyFont="1" applyFill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2" xfId="0" applyBorder="1" applyAlignment="1">
      <alignment vertical="center"/>
    </xf>
    <xf numFmtId="0" fontId="5" fillId="2" borderId="3" xfId="34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3" fillId="2" borderId="0" xfId="34" applyFont="1" applyFill="1" applyBorder="1" applyAlignment="1">
      <alignment horizontal="center" vertical="center"/>
    </xf>
    <xf numFmtId="0" fontId="3" fillId="2" borderId="0" xfId="34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47">
    <cellStyle name="20% - 着色 1" xfId="2"/>
    <cellStyle name="20% - 着色 2" xfId="7"/>
    <cellStyle name="20% - 着色 3" xfId="4"/>
    <cellStyle name="20% - 着色 4" xfId="8"/>
    <cellStyle name="20% - 着色 5" xfId="10"/>
    <cellStyle name="20% - 着色 6" xfId="12"/>
    <cellStyle name="40% - 着色 1" xfId="5"/>
    <cellStyle name="40% - 着色 2" xfId="13"/>
    <cellStyle name="40% - 着色 3" xfId="6"/>
    <cellStyle name="40% - 着色 4" xfId="14"/>
    <cellStyle name="40% - 着色 5" xfId="15"/>
    <cellStyle name="40% - 着色 6" xfId="16"/>
    <cellStyle name="60% - 着色 1" xfId="18"/>
    <cellStyle name="60% - 着色 2" xfId="19"/>
    <cellStyle name="60% - 着色 3" xfId="20"/>
    <cellStyle name="60% - 着色 4" xfId="22"/>
    <cellStyle name="60% - 着色 5" xfId="24"/>
    <cellStyle name="60% - 着色 6" xfId="25"/>
    <cellStyle name="标题 1 2" xfId="21"/>
    <cellStyle name="标题 2 2" xfId="26"/>
    <cellStyle name="标题 3 2" xfId="28"/>
    <cellStyle name="标题 4 2" xfId="30"/>
    <cellStyle name="标题 5" xfId="31"/>
    <cellStyle name="差 2" xfId="33"/>
    <cellStyle name="常规" xfId="0" builtinId="0"/>
    <cellStyle name="常规 2" xfId="34"/>
    <cellStyle name="常规 3" xfId="44"/>
    <cellStyle name="好 2" xfId="23"/>
    <cellStyle name="汇总 2" xfId="35"/>
    <cellStyle name="计算 2" xfId="36"/>
    <cellStyle name="检查单元格 2" xfId="37"/>
    <cellStyle name="解释性文本 2" xfId="1"/>
    <cellStyle name="警告文本 2" xfId="29"/>
    <cellStyle name="链接单元格 2" xfId="38"/>
    <cellStyle name="千位分隔 2" xfId="32"/>
    <cellStyle name="千位分隔 2 2" xfId="45"/>
    <cellStyle name="适中 2" xfId="3"/>
    <cellStyle name="输出 2" xfId="17"/>
    <cellStyle name="输入 2" xfId="40"/>
    <cellStyle name="着色 1" xfId="9"/>
    <cellStyle name="着色 2" xfId="11"/>
    <cellStyle name="着色 3" xfId="41"/>
    <cellStyle name="着色 4" xfId="39"/>
    <cellStyle name="着色 5" xfId="42"/>
    <cellStyle name="着色 6" xfId="27"/>
    <cellStyle name="注释 2" xfId="43"/>
    <cellStyle name="注释 2 2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6"/>
  <sheetViews>
    <sheetView zoomScale="85" zoomScaleNormal="85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C3" sqref="C3"/>
    </sheetView>
  </sheetViews>
  <sheetFormatPr defaultColWidth="9" defaultRowHeight="14.4"/>
  <cols>
    <col min="1" max="1" width="13.109375" style="3" customWidth="1"/>
    <col min="2" max="2" width="9.88671875" customWidth="1"/>
    <col min="3" max="3" width="14.44140625" customWidth="1"/>
    <col min="4" max="4" width="7.88671875" style="3" customWidth="1"/>
    <col min="5" max="5" width="6.88671875" style="3" customWidth="1"/>
    <col min="6" max="6" width="11.109375" style="3" customWidth="1"/>
    <col min="7" max="7" width="10.21875" style="3" customWidth="1"/>
    <col min="8" max="8" width="6.88671875" style="3" customWidth="1"/>
    <col min="9" max="9" width="16.21875" style="3" customWidth="1"/>
    <col min="10" max="10" width="9.77734375" style="4" customWidth="1"/>
    <col min="11" max="11" width="17.109375" style="3" customWidth="1"/>
    <col min="12" max="12" width="7.109375" style="3" customWidth="1"/>
    <col min="13" max="13" width="10.77734375" style="3" customWidth="1"/>
    <col min="14" max="14" width="7.44140625" style="3" customWidth="1"/>
    <col min="15" max="15" width="12.6640625" style="3" customWidth="1"/>
    <col min="16" max="16" width="9" style="3" customWidth="1"/>
    <col min="17" max="17" width="9" style="4" customWidth="1"/>
    <col min="18" max="18" width="7.109375" style="3" customWidth="1"/>
    <col min="19" max="19" width="4.6640625" style="3" customWidth="1"/>
    <col min="20" max="20" width="4.77734375" customWidth="1"/>
    <col min="21" max="21" width="4.44140625" customWidth="1"/>
    <col min="22" max="22" width="4.21875" customWidth="1"/>
    <col min="23" max="23" width="5.88671875" style="5" customWidth="1"/>
    <col min="24" max="24" width="8.109375" style="6" customWidth="1"/>
  </cols>
  <sheetData>
    <row r="1" spans="1:47" ht="31.05" customHeight="1">
      <c r="A1" s="64" t="s">
        <v>50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5"/>
      <c r="Y1" s="64"/>
      <c r="Z1" s="64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</row>
    <row r="2" spans="1:47" s="1" customFormat="1" ht="86.1" customHeight="1">
      <c r="A2" s="7" t="s">
        <v>71</v>
      </c>
      <c r="B2" s="8" t="s">
        <v>1</v>
      </c>
      <c r="C2" s="13" t="s">
        <v>2</v>
      </c>
      <c r="D2" s="12" t="s">
        <v>29</v>
      </c>
      <c r="E2" s="13" t="s">
        <v>30</v>
      </c>
      <c r="F2" s="42" t="s">
        <v>24</v>
      </c>
      <c r="G2" s="14" t="s">
        <v>31</v>
      </c>
      <c r="H2" s="13" t="s">
        <v>32</v>
      </c>
      <c r="I2" s="13" t="s">
        <v>7</v>
      </c>
      <c r="J2" s="13" t="s">
        <v>33</v>
      </c>
      <c r="K2" s="13" t="s">
        <v>34</v>
      </c>
      <c r="L2" s="13" t="s">
        <v>35</v>
      </c>
      <c r="M2" s="9" t="s">
        <v>14</v>
      </c>
      <c r="N2" s="9" t="s">
        <v>39</v>
      </c>
      <c r="O2" s="9" t="s">
        <v>8</v>
      </c>
      <c r="P2" s="9" t="s">
        <v>43</v>
      </c>
      <c r="Q2" s="15" t="s">
        <v>9</v>
      </c>
      <c r="R2" s="62" t="s">
        <v>45</v>
      </c>
      <c r="S2" s="16" t="s">
        <v>13</v>
      </c>
      <c r="T2" s="24" t="s">
        <v>15</v>
      </c>
      <c r="U2" s="19"/>
      <c r="V2" s="19"/>
      <c r="W2" s="19"/>
      <c r="X2" s="19"/>
      <c r="Y2" s="19"/>
      <c r="Z2" s="19"/>
    </row>
    <row r="3" spans="1:47" s="2" customFormat="1" ht="139.35" customHeight="1">
      <c r="A3" s="48">
        <v>1</v>
      </c>
      <c r="B3" s="20"/>
      <c r="C3" s="40" t="s">
        <v>49</v>
      </c>
      <c r="D3" s="49"/>
      <c r="E3" s="21"/>
      <c r="F3" s="49"/>
      <c r="G3" s="47"/>
      <c r="H3" s="47"/>
      <c r="I3" s="63" t="s">
        <v>47</v>
      </c>
      <c r="J3" s="47" t="s">
        <v>36</v>
      </c>
      <c r="K3" s="63" t="s">
        <v>48</v>
      </c>
      <c r="L3" s="17" t="s">
        <v>37</v>
      </c>
      <c r="M3" s="17" t="s">
        <v>38</v>
      </c>
      <c r="N3" s="17" t="s">
        <v>37</v>
      </c>
      <c r="O3" s="17" t="s">
        <v>44</v>
      </c>
      <c r="P3" s="17" t="s">
        <v>37</v>
      </c>
      <c r="Q3" s="17" t="s">
        <v>46</v>
      </c>
      <c r="R3" s="17" t="s">
        <v>36</v>
      </c>
      <c r="S3" s="18"/>
      <c r="T3" s="50"/>
      <c r="U3" s="51"/>
      <c r="V3" s="51"/>
      <c r="W3" s="51"/>
      <c r="X3" s="51"/>
      <c r="Y3" s="51"/>
      <c r="Z3" s="51"/>
    </row>
    <row r="4" spans="1:47">
      <c r="C4" s="11"/>
      <c r="D4" s="10"/>
      <c r="E4" s="10"/>
    </row>
    <row r="5" spans="1:47" ht="54" customHeight="1">
      <c r="B5" s="66" t="s">
        <v>40</v>
      </c>
      <c r="C5" s="66"/>
      <c r="D5" s="66"/>
      <c r="E5" s="66"/>
      <c r="F5" s="66"/>
      <c r="G5" s="66"/>
    </row>
    <row r="6" spans="1:47" ht="64.5" customHeight="1">
      <c r="B6" s="61"/>
      <c r="C6" s="38" t="s">
        <v>18</v>
      </c>
      <c r="D6" s="38" t="s">
        <v>19</v>
      </c>
      <c r="E6" s="38" t="s">
        <v>20</v>
      </c>
      <c r="F6" s="24" t="s">
        <v>22</v>
      </c>
      <c r="G6" s="39" t="s">
        <v>23</v>
      </c>
    </row>
    <row r="7" spans="1:47" ht="26.1" customHeight="1">
      <c r="B7" s="67" t="s">
        <v>41</v>
      </c>
      <c r="C7" s="36" t="s">
        <v>61</v>
      </c>
      <c r="D7" s="46"/>
      <c r="E7" s="41">
        <v>3</v>
      </c>
      <c r="F7" s="69">
        <f>(D7*E7+D8*E8+D9*E9+D10*E10+D11*E11)/SUM(E7:E11)</f>
        <v>0</v>
      </c>
      <c r="G7" s="69" t="e">
        <f>F7*0.8+F13*0.2</f>
        <v>#DIV/0!</v>
      </c>
    </row>
    <row r="8" spans="1:47" ht="26.1" customHeight="1">
      <c r="B8" s="68"/>
      <c r="C8" s="36" t="s">
        <v>66</v>
      </c>
      <c r="D8" s="46"/>
      <c r="E8" s="41">
        <v>3</v>
      </c>
      <c r="F8" s="69"/>
      <c r="G8" s="69"/>
    </row>
    <row r="9" spans="1:47" ht="26.1" customHeight="1">
      <c r="B9" s="68"/>
      <c r="C9" s="36" t="s">
        <v>69</v>
      </c>
      <c r="D9" s="46"/>
      <c r="E9" s="41">
        <v>3</v>
      </c>
      <c r="F9" s="69"/>
      <c r="G9" s="69"/>
    </row>
    <row r="10" spans="1:47" ht="43.8" customHeight="1">
      <c r="B10" s="68"/>
      <c r="C10" s="36" t="s">
        <v>70</v>
      </c>
      <c r="D10" s="46"/>
      <c r="E10" s="41">
        <v>2</v>
      </c>
      <c r="F10" s="69"/>
      <c r="G10" s="69"/>
    </row>
    <row r="11" spans="1:47" ht="26.1" customHeight="1">
      <c r="B11" s="68"/>
      <c r="C11" s="36" t="s">
        <v>57</v>
      </c>
      <c r="D11" s="46"/>
      <c r="E11" s="41">
        <v>1</v>
      </c>
      <c r="F11" s="69"/>
      <c r="G11" s="69"/>
    </row>
    <row r="12" spans="1:47" ht="26.1" customHeight="1">
      <c r="B12" s="70" t="s">
        <v>42</v>
      </c>
      <c r="C12" s="46" t="s">
        <v>18</v>
      </c>
      <c r="D12" s="46" t="s">
        <v>19</v>
      </c>
      <c r="E12" s="46" t="s">
        <v>20</v>
      </c>
      <c r="F12" s="46" t="s">
        <v>21</v>
      </c>
      <c r="G12" s="69"/>
    </row>
    <row r="13" spans="1:47" ht="26.1" customHeight="1">
      <c r="B13" s="69"/>
      <c r="C13" s="46"/>
      <c r="D13" s="46"/>
      <c r="E13" s="41"/>
      <c r="F13" s="71" t="e">
        <f>(D13*E13+D14*E14+D15*E15+D16*E16)/(E13+E14+E15+E16)</f>
        <v>#DIV/0!</v>
      </c>
      <c r="G13" s="69"/>
    </row>
    <row r="14" spans="1:47">
      <c r="B14" s="69"/>
      <c r="C14" s="46"/>
      <c r="D14" s="46"/>
      <c r="E14" s="41"/>
      <c r="F14" s="68"/>
      <c r="G14" s="69"/>
    </row>
    <row r="15" spans="1:47">
      <c r="B15" s="69"/>
      <c r="C15" s="46"/>
      <c r="D15" s="46"/>
      <c r="E15" s="41"/>
      <c r="F15" s="68"/>
      <c r="G15" s="69"/>
    </row>
    <row r="16" spans="1:47">
      <c r="B16" s="69"/>
      <c r="C16" s="46"/>
      <c r="D16" s="46"/>
      <c r="E16" s="41"/>
      <c r="F16" s="72"/>
      <c r="G16" s="69"/>
    </row>
  </sheetData>
  <mergeCells count="7">
    <mergeCell ref="A1:Z1"/>
    <mergeCell ref="B5:G5"/>
    <mergeCell ref="B7:B11"/>
    <mergeCell ref="F7:F11"/>
    <mergeCell ref="G7:G16"/>
    <mergeCell ref="B12:B16"/>
    <mergeCell ref="F13:F16"/>
  </mergeCells>
  <phoneticPr fontId="29" type="noConversion"/>
  <pageMargins left="0.50277777777777799" right="0.59027777777777801" top="0.75138888888888899" bottom="0.75138888888888899" header="0.297916666666667" footer="0.29791666666666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9"/>
  <sheetViews>
    <sheetView zoomScale="85" zoomScaleNormal="85" workbookViewId="0">
      <pane xSplit="8" ySplit="2" topLeftCell="I3" activePane="bottomRight" state="frozen"/>
      <selection pane="topRight" activeCell="I1" sqref="I1"/>
      <selection pane="bottomLeft" activeCell="A3" sqref="A3"/>
      <selection pane="bottomRight" activeCell="C3" sqref="C3"/>
    </sheetView>
  </sheetViews>
  <sheetFormatPr defaultColWidth="9" defaultRowHeight="14.4"/>
  <cols>
    <col min="1" max="1" width="5" style="3" customWidth="1"/>
    <col min="2" max="2" width="8.33203125" customWidth="1"/>
    <col min="3" max="3" width="9.44140625" style="3" customWidth="1"/>
    <col min="4" max="4" width="7.88671875" style="3" customWidth="1"/>
    <col min="5" max="5" width="7.109375" style="3" customWidth="1"/>
    <col min="6" max="6" width="9" style="3" customWidth="1"/>
    <col min="7" max="7" width="11.21875" style="3" customWidth="1"/>
    <col min="8" max="8" width="9.109375" style="3" customWidth="1"/>
    <col min="9" max="9" width="20.44140625" style="3" customWidth="1"/>
    <col min="10" max="10" width="11.109375" style="22" customWidth="1"/>
    <col min="11" max="11" width="29.5546875" style="22" customWidth="1"/>
    <col min="12" max="12" width="7.88671875" style="3" customWidth="1"/>
    <col min="13" max="13" width="9.5546875" style="3" customWidth="1"/>
    <col min="14" max="14" width="8.21875" style="3" customWidth="1"/>
    <col min="15" max="15" width="10" style="3" customWidth="1"/>
    <col min="16" max="16" width="8.5546875" style="3" customWidth="1"/>
    <col min="17" max="17" width="12.109375" style="3" customWidth="1"/>
    <col min="18" max="18" width="13.33203125" style="3" customWidth="1"/>
    <col min="19" max="19" width="7.33203125" style="4" customWidth="1"/>
    <col min="20" max="20" width="3.44140625" style="22" customWidth="1"/>
    <col min="21" max="21" width="3.109375" style="22" customWidth="1"/>
    <col min="22" max="22" width="4.77734375" customWidth="1"/>
    <col min="23" max="23" width="4.44140625" customWidth="1"/>
    <col min="24" max="24" width="4.21875" customWidth="1"/>
    <col min="25" max="25" width="5.88671875" style="5" customWidth="1"/>
    <col min="26" max="26" width="8.109375" style="6" customWidth="1"/>
  </cols>
  <sheetData>
    <row r="1" spans="1:42" s="1" customFormat="1" ht="36" customHeight="1">
      <c r="A1" s="64" t="s">
        <v>28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5"/>
      <c r="Y1" s="64"/>
      <c r="Z1" s="64"/>
    </row>
    <row r="2" spans="1:42" ht="78" customHeight="1">
      <c r="A2" s="7" t="s">
        <v>0</v>
      </c>
      <c r="B2" s="8" t="s">
        <v>1</v>
      </c>
      <c r="C2" s="13" t="s">
        <v>2</v>
      </c>
      <c r="D2" s="12" t="s">
        <v>29</v>
      </c>
      <c r="E2" s="13" t="s">
        <v>30</v>
      </c>
      <c r="F2" s="42" t="s">
        <v>24</v>
      </c>
      <c r="G2" s="14" t="s">
        <v>31</v>
      </c>
      <c r="H2" s="13" t="s">
        <v>32</v>
      </c>
      <c r="I2" s="13" t="s">
        <v>7</v>
      </c>
      <c r="J2" s="13" t="s">
        <v>33</v>
      </c>
      <c r="K2" s="13" t="s">
        <v>34</v>
      </c>
      <c r="L2" s="13" t="s">
        <v>35</v>
      </c>
      <c r="M2" s="9" t="s">
        <v>14</v>
      </c>
      <c r="N2" s="9" t="s">
        <v>39</v>
      </c>
      <c r="O2" s="9" t="s">
        <v>8</v>
      </c>
      <c r="P2" s="9" t="s">
        <v>43</v>
      </c>
      <c r="Q2" s="15" t="s">
        <v>9</v>
      </c>
      <c r="R2" s="62" t="s">
        <v>45</v>
      </c>
      <c r="S2" s="16" t="s">
        <v>13</v>
      </c>
      <c r="T2" s="24" t="s">
        <v>15</v>
      </c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</row>
    <row r="3" spans="1:42" s="51" customFormat="1" ht="154.35" customHeight="1">
      <c r="A3" s="48">
        <v>1</v>
      </c>
      <c r="B3" s="20"/>
      <c r="C3" s="40" t="s">
        <v>12</v>
      </c>
      <c r="D3" s="49"/>
      <c r="E3" s="21"/>
      <c r="F3" s="49"/>
      <c r="G3" s="47"/>
      <c r="H3" s="47"/>
      <c r="I3" s="63" t="s">
        <v>47</v>
      </c>
      <c r="J3" s="47" t="s">
        <v>36</v>
      </c>
      <c r="K3" s="63" t="s">
        <v>48</v>
      </c>
      <c r="L3" s="17" t="s">
        <v>37</v>
      </c>
      <c r="M3" s="17" t="s">
        <v>38</v>
      </c>
      <c r="N3" s="17" t="s">
        <v>37</v>
      </c>
      <c r="O3" s="17" t="s">
        <v>44</v>
      </c>
      <c r="P3" s="17" t="s">
        <v>37</v>
      </c>
      <c r="Q3" s="17" t="s">
        <v>46</v>
      </c>
      <c r="R3" s="17" t="s">
        <v>36</v>
      </c>
      <c r="S3" s="18"/>
      <c r="T3" s="50"/>
    </row>
    <row r="4" spans="1:42" s="51" customFormat="1" ht="23.7" customHeight="1">
      <c r="A4" s="52"/>
      <c r="B4" s="53"/>
      <c r="C4" s="54"/>
      <c r="D4" s="55"/>
      <c r="E4" s="56"/>
      <c r="F4" s="55"/>
      <c r="G4" s="57"/>
      <c r="H4" s="57"/>
      <c r="I4" s="57"/>
      <c r="J4" s="57"/>
      <c r="K4" s="58"/>
      <c r="L4" s="58"/>
      <c r="M4" s="58"/>
      <c r="N4" s="58"/>
      <c r="O4" s="58"/>
      <c r="P4" s="58"/>
      <c r="Q4" s="59"/>
      <c r="R4" s="60"/>
    </row>
    <row r="5" spans="1:42">
      <c r="B5" s="66" t="s">
        <v>40</v>
      </c>
      <c r="C5" s="66"/>
      <c r="D5" s="66"/>
      <c r="E5" s="66"/>
      <c r="F5" s="66"/>
      <c r="G5" s="66"/>
      <c r="T5" s="25"/>
      <c r="U5" s="25"/>
      <c r="V5" s="26"/>
      <c r="W5" s="26"/>
      <c r="X5" s="26"/>
      <c r="Y5" s="27"/>
      <c r="Z5" s="28"/>
      <c r="AA5" s="29"/>
    </row>
    <row r="6" spans="1:42" ht="53.25" customHeight="1">
      <c r="B6" s="61"/>
      <c r="C6" s="38" t="s">
        <v>18</v>
      </c>
      <c r="D6" s="38" t="s">
        <v>19</v>
      </c>
      <c r="E6" s="38" t="s">
        <v>20</v>
      </c>
      <c r="F6" s="24" t="s">
        <v>22</v>
      </c>
      <c r="G6" s="39" t="s">
        <v>23</v>
      </c>
      <c r="T6" s="30"/>
      <c r="U6" s="30"/>
      <c r="V6" s="31"/>
      <c r="W6" s="32"/>
      <c r="X6" s="26"/>
      <c r="Y6" s="33"/>
      <c r="Z6" s="28"/>
      <c r="AA6" s="29"/>
    </row>
    <row r="7" spans="1:42" ht="26.1" customHeight="1">
      <c r="B7" s="67" t="s">
        <v>41</v>
      </c>
      <c r="C7" s="36" t="s">
        <v>60</v>
      </c>
      <c r="D7" s="37"/>
      <c r="E7" s="41">
        <v>1</v>
      </c>
      <c r="F7" s="69">
        <f>(D7*E7+D8*E8+D9*E9+D10*E10+D11*E11+D12*E12+D13*E13+D14*E14)/SUM(E7:E14)</f>
        <v>0</v>
      </c>
      <c r="G7" s="69" t="e">
        <f>F7*0.8+F16*0.2</f>
        <v>#DIV/0!</v>
      </c>
      <c r="T7" s="10"/>
      <c r="U7" s="10"/>
      <c r="V7" s="10"/>
      <c r="W7" s="10"/>
      <c r="X7" s="34"/>
      <c r="Y7" s="10"/>
      <c r="Z7" s="35"/>
      <c r="AA7" s="11"/>
    </row>
    <row r="8" spans="1:42" ht="26.1" customHeight="1">
      <c r="B8" s="68"/>
      <c r="C8" s="36" t="s">
        <v>61</v>
      </c>
      <c r="D8" s="37"/>
      <c r="E8" s="41">
        <v>3</v>
      </c>
      <c r="F8" s="69"/>
      <c r="G8" s="69"/>
    </row>
    <row r="9" spans="1:42" ht="26.1" customHeight="1">
      <c r="B9" s="68"/>
      <c r="C9" s="36" t="s">
        <v>67</v>
      </c>
      <c r="D9" s="37"/>
      <c r="E9" s="41">
        <v>3</v>
      </c>
      <c r="F9" s="69"/>
      <c r="G9" s="69"/>
    </row>
    <row r="10" spans="1:42" ht="26.1" customHeight="1">
      <c r="B10" s="68"/>
      <c r="C10" s="36" t="s">
        <v>55</v>
      </c>
      <c r="D10" s="37"/>
      <c r="E10" s="41">
        <v>3</v>
      </c>
      <c r="F10" s="69"/>
      <c r="G10" s="69"/>
      <c r="H10" s="44"/>
      <c r="I10" s="45"/>
      <c r="J10" s="10"/>
      <c r="K10" s="45"/>
      <c r="Z10" s="23"/>
    </row>
    <row r="11" spans="1:42" ht="46.65" customHeight="1">
      <c r="A11" s="22"/>
      <c r="B11" s="68"/>
      <c r="C11" s="36" t="s">
        <v>56</v>
      </c>
      <c r="D11" s="43"/>
      <c r="E11" s="41">
        <v>2</v>
      </c>
      <c r="F11" s="69"/>
      <c r="G11" s="69"/>
      <c r="H11" s="44"/>
      <c r="I11" s="45"/>
      <c r="J11" s="10"/>
      <c r="K11" s="45"/>
      <c r="L11" s="22"/>
      <c r="M11" s="22"/>
      <c r="N11" s="22"/>
      <c r="O11" s="22"/>
      <c r="P11" s="22"/>
      <c r="Q11" s="22"/>
      <c r="R11" s="22"/>
      <c r="Z11" s="23"/>
    </row>
    <row r="12" spans="1:42" ht="26.1" customHeight="1">
      <c r="A12" s="22"/>
      <c r="B12" s="68"/>
      <c r="C12" s="36" t="s">
        <v>57</v>
      </c>
      <c r="D12" s="43"/>
      <c r="E12" s="41">
        <v>1</v>
      </c>
      <c r="F12" s="69"/>
      <c r="G12" s="69"/>
      <c r="H12" s="44"/>
      <c r="I12" s="45"/>
      <c r="J12" s="10"/>
      <c r="K12" s="45"/>
      <c r="L12" s="22"/>
      <c r="M12" s="22"/>
      <c r="N12" s="22"/>
      <c r="O12" s="22"/>
      <c r="P12" s="22"/>
      <c r="Q12" s="22"/>
      <c r="R12" s="22"/>
    </row>
    <row r="13" spans="1:42" ht="46.05" customHeight="1">
      <c r="A13" s="22"/>
      <c r="B13" s="68"/>
      <c r="C13" s="36" t="s">
        <v>68</v>
      </c>
      <c r="D13" s="43"/>
      <c r="E13" s="41">
        <v>1</v>
      </c>
      <c r="F13" s="69"/>
      <c r="G13" s="69"/>
      <c r="H13" s="44"/>
      <c r="I13" s="45"/>
      <c r="J13" s="10"/>
      <c r="K13" s="45"/>
      <c r="L13" s="22"/>
      <c r="M13" s="22"/>
      <c r="N13" s="22"/>
      <c r="O13" s="22"/>
      <c r="P13" s="22"/>
      <c r="Q13" s="22"/>
      <c r="R13" s="22"/>
    </row>
    <row r="14" spans="1:42" ht="33.75" customHeight="1">
      <c r="B14" s="72"/>
      <c r="C14" s="36" t="s">
        <v>65</v>
      </c>
      <c r="E14" s="41">
        <v>1</v>
      </c>
      <c r="F14" s="69"/>
      <c r="G14" s="69"/>
      <c r="H14" s="44"/>
      <c r="I14" s="45"/>
      <c r="J14" s="10"/>
      <c r="K14" s="45"/>
    </row>
    <row r="15" spans="1:42" ht="26.1" customHeight="1">
      <c r="B15" s="70" t="s">
        <v>42</v>
      </c>
      <c r="C15" s="37" t="s">
        <v>18</v>
      </c>
      <c r="D15" s="37" t="s">
        <v>19</v>
      </c>
      <c r="E15" s="37" t="s">
        <v>20</v>
      </c>
      <c r="F15" s="37" t="s">
        <v>21</v>
      </c>
      <c r="G15" s="69"/>
    </row>
    <row r="16" spans="1:42" ht="26.1" customHeight="1">
      <c r="B16" s="69"/>
      <c r="C16" s="37"/>
      <c r="D16" s="37"/>
      <c r="E16" s="41"/>
      <c r="F16" s="71" t="e">
        <f>(D16*E16+D17*E17+D18*E18+D19*E19)/(E16+E17+E18+E19)</f>
        <v>#DIV/0!</v>
      </c>
      <c r="G16" s="69"/>
    </row>
    <row r="17" spans="2:7" ht="26.1" customHeight="1">
      <c r="B17" s="69"/>
      <c r="C17" s="37"/>
      <c r="D17" s="37"/>
      <c r="E17" s="41"/>
      <c r="F17" s="68"/>
      <c r="G17" s="69"/>
    </row>
    <row r="18" spans="2:7" ht="26.1" customHeight="1">
      <c r="B18" s="69"/>
      <c r="C18" s="37"/>
      <c r="D18" s="37"/>
      <c r="E18" s="41"/>
      <c r="F18" s="68"/>
      <c r="G18" s="69"/>
    </row>
    <row r="19" spans="2:7" ht="26.1" customHeight="1">
      <c r="B19" s="69"/>
      <c r="C19" s="37"/>
      <c r="D19" s="37"/>
      <c r="E19" s="41"/>
      <c r="F19" s="72"/>
      <c r="G19" s="69"/>
    </row>
  </sheetData>
  <mergeCells count="7">
    <mergeCell ref="A1:Z1"/>
    <mergeCell ref="F7:F14"/>
    <mergeCell ref="G7:G19"/>
    <mergeCell ref="B15:B19"/>
    <mergeCell ref="F16:F19"/>
    <mergeCell ref="B5:G5"/>
    <mergeCell ref="B7:B14"/>
  </mergeCells>
  <phoneticPr fontId="29" type="noConversion"/>
  <pageMargins left="0.50277777777777799" right="0.109027777777778" top="0.35763888888888901" bottom="0.35763888888888901" header="0.297916666666667" footer="0.297916666666667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7"/>
  <sheetViews>
    <sheetView tabSelected="1" workbookViewId="0">
      <pane xSplit="7" ySplit="2" topLeftCell="H7" activePane="bottomRight" state="frozen"/>
      <selection pane="topRight" activeCell="H1" sqref="H1"/>
      <selection pane="bottomLeft" activeCell="A3" sqref="A3"/>
      <selection pane="bottomRight" activeCell="C7" sqref="C7"/>
    </sheetView>
  </sheetViews>
  <sheetFormatPr defaultColWidth="9" defaultRowHeight="14.4"/>
  <cols>
    <col min="1" max="1" width="5" style="22" customWidth="1"/>
    <col min="2" max="2" width="6.77734375" customWidth="1"/>
    <col min="3" max="3" width="9.44140625" style="22" customWidth="1"/>
    <col min="4" max="4" width="6.77734375" style="22" customWidth="1"/>
    <col min="5" max="5" width="5.6640625" style="22" customWidth="1"/>
    <col min="6" max="6" width="11.21875" style="22" customWidth="1"/>
    <col min="7" max="7" width="10.33203125" style="22" customWidth="1"/>
    <col min="8" max="8" width="8.88671875" style="22" customWidth="1"/>
    <col min="9" max="9" width="19.77734375" style="22" customWidth="1"/>
    <col min="10" max="10" width="5" style="22" customWidth="1"/>
    <col min="11" max="11" width="22.44140625" style="22" customWidth="1"/>
    <col min="12" max="12" width="7.88671875" style="22" customWidth="1"/>
    <col min="13" max="13" width="9.44140625" style="22" customWidth="1"/>
    <col min="14" max="14" width="4.6640625" style="22" customWidth="1"/>
    <col min="15" max="15" width="12.33203125" style="22" customWidth="1"/>
    <col min="16" max="16" width="4.6640625" style="22" customWidth="1"/>
    <col min="17" max="17" width="12.6640625" style="22" customWidth="1"/>
    <col min="18" max="18" width="9.77734375" style="22" customWidth="1"/>
    <col min="19" max="19" width="9.21875" style="4" customWidth="1"/>
    <col min="20" max="20" width="3.44140625" style="22" customWidth="1"/>
    <col min="21" max="21" width="3.109375" style="22" customWidth="1"/>
    <col min="22" max="22" width="4.77734375" customWidth="1"/>
    <col min="23" max="23" width="4.44140625" customWidth="1"/>
    <col min="24" max="24" width="4.21875" customWidth="1"/>
    <col min="25" max="25" width="5.88671875" style="5" customWidth="1"/>
    <col min="26" max="26" width="8.109375" style="6" customWidth="1"/>
  </cols>
  <sheetData>
    <row r="1" spans="1:48" s="1" customFormat="1" ht="36" customHeight="1">
      <c r="A1" s="64" t="s">
        <v>52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5"/>
      <c r="Y1" s="64"/>
      <c r="Z1" s="64"/>
    </row>
    <row r="2" spans="1:48" ht="71.25" customHeight="1">
      <c r="A2" s="7" t="s">
        <v>0</v>
      </c>
      <c r="B2" s="8" t="s">
        <v>1</v>
      </c>
      <c r="C2" s="13" t="s">
        <v>2</v>
      </c>
      <c r="D2" s="12" t="s">
        <v>29</v>
      </c>
      <c r="E2" s="13" t="s">
        <v>30</v>
      </c>
      <c r="F2" s="42" t="s">
        <v>24</v>
      </c>
      <c r="G2" s="14" t="s">
        <v>31</v>
      </c>
      <c r="H2" s="13" t="s">
        <v>32</v>
      </c>
      <c r="I2" s="13" t="s">
        <v>7</v>
      </c>
      <c r="J2" s="13" t="s">
        <v>33</v>
      </c>
      <c r="K2" s="13" t="s">
        <v>34</v>
      </c>
      <c r="L2" s="13" t="s">
        <v>35</v>
      </c>
      <c r="M2" s="9" t="s">
        <v>14</v>
      </c>
      <c r="N2" s="9" t="s">
        <v>39</v>
      </c>
      <c r="O2" s="9" t="s">
        <v>8</v>
      </c>
      <c r="P2" s="9" t="s">
        <v>43</v>
      </c>
      <c r="Q2" s="15" t="s">
        <v>9</v>
      </c>
      <c r="R2" s="62" t="s">
        <v>45</v>
      </c>
      <c r="S2" s="16" t="s">
        <v>13</v>
      </c>
      <c r="T2" s="24" t="s">
        <v>15</v>
      </c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</row>
    <row r="3" spans="1:48" s="2" customFormat="1" ht="175.05" customHeight="1">
      <c r="A3" s="48">
        <v>1</v>
      </c>
      <c r="B3" s="20"/>
      <c r="C3" s="40" t="s">
        <v>51</v>
      </c>
      <c r="D3" s="49"/>
      <c r="E3" s="21"/>
      <c r="F3" s="49"/>
      <c r="G3" s="47"/>
      <c r="H3" s="47"/>
      <c r="I3" s="63" t="s">
        <v>47</v>
      </c>
      <c r="J3" s="47" t="s">
        <v>36</v>
      </c>
      <c r="K3" s="63" t="s">
        <v>48</v>
      </c>
      <c r="L3" s="17" t="s">
        <v>37</v>
      </c>
      <c r="M3" s="17" t="s">
        <v>38</v>
      </c>
      <c r="N3" s="17" t="s">
        <v>37</v>
      </c>
      <c r="O3" s="17" t="s">
        <v>44</v>
      </c>
      <c r="P3" s="17" t="s">
        <v>37</v>
      </c>
      <c r="Q3" s="17" t="s">
        <v>46</v>
      </c>
      <c r="R3" s="17" t="s">
        <v>36</v>
      </c>
      <c r="S3" s="18"/>
      <c r="T3" s="50"/>
      <c r="U3" s="51"/>
      <c r="V3" s="51"/>
      <c r="W3" s="51"/>
      <c r="X3" s="51"/>
      <c r="Y3" s="51"/>
      <c r="Z3" s="51"/>
    </row>
    <row r="4" spans="1:48">
      <c r="T4" s="25"/>
      <c r="U4" s="25"/>
      <c r="V4" s="26"/>
      <c r="W4" s="26"/>
      <c r="X4" s="26"/>
      <c r="Y4" s="27"/>
      <c r="Z4" s="28"/>
      <c r="AA4" s="29"/>
    </row>
    <row r="5" spans="1:48" ht="51.75" customHeight="1">
      <c r="B5" s="66" t="s">
        <v>40</v>
      </c>
      <c r="C5" s="66"/>
      <c r="D5" s="66"/>
      <c r="E5" s="66"/>
      <c r="F5" s="66"/>
      <c r="G5" s="66"/>
      <c r="T5" s="30"/>
      <c r="U5" s="30"/>
      <c r="V5" s="31"/>
      <c r="W5" s="32"/>
      <c r="X5" s="26"/>
      <c r="Y5" s="33"/>
      <c r="Z5" s="28"/>
      <c r="AA5" s="29"/>
    </row>
    <row r="6" spans="1:48" ht="26.1" customHeight="1">
      <c r="B6" s="61"/>
      <c r="C6" s="38" t="s">
        <v>18</v>
      </c>
      <c r="D6" s="38" t="s">
        <v>19</v>
      </c>
      <c r="E6" s="38" t="s">
        <v>20</v>
      </c>
      <c r="F6" s="24" t="s">
        <v>22</v>
      </c>
      <c r="G6" s="39" t="s">
        <v>23</v>
      </c>
      <c r="T6" s="10"/>
      <c r="U6" s="10"/>
      <c r="V6" s="10"/>
      <c r="W6" s="10"/>
      <c r="X6" s="34"/>
      <c r="Y6" s="10"/>
      <c r="Z6" s="35"/>
      <c r="AA6" s="11"/>
    </row>
    <row r="7" spans="1:48" ht="26.1" customHeight="1">
      <c r="B7" s="67" t="s">
        <v>41</v>
      </c>
      <c r="C7" s="36" t="s">
        <v>54</v>
      </c>
      <c r="D7" s="46"/>
      <c r="E7" s="41">
        <v>3</v>
      </c>
      <c r="F7" s="71">
        <f>(D7*E7+D8*E8+D9*E9+D10*E10+D11*E11+D12*E12)/SUM(E7:E12)</f>
        <v>0</v>
      </c>
      <c r="G7" s="71" t="e">
        <f>F7*0.8+F14*0.2</f>
        <v>#DIV/0!</v>
      </c>
    </row>
    <row r="8" spans="1:48" ht="26.1" customHeight="1">
      <c r="B8" s="67"/>
      <c r="C8" s="36" t="s">
        <v>55</v>
      </c>
      <c r="D8" s="46"/>
      <c r="E8" s="41">
        <v>3</v>
      </c>
      <c r="F8" s="68"/>
      <c r="G8" s="68"/>
    </row>
    <row r="9" spans="1:48" ht="50.7" customHeight="1">
      <c r="B9" s="67"/>
      <c r="C9" s="36" t="s">
        <v>56</v>
      </c>
      <c r="D9" s="46"/>
      <c r="E9" s="41">
        <v>2</v>
      </c>
      <c r="F9" s="68"/>
      <c r="G9" s="68"/>
      <c r="Z9" s="23"/>
    </row>
    <row r="10" spans="1:48" ht="26.1" customHeight="1">
      <c r="B10" s="67"/>
      <c r="C10" s="36" t="s">
        <v>57</v>
      </c>
      <c r="D10" s="46"/>
      <c r="E10" s="41">
        <v>1</v>
      </c>
      <c r="F10" s="68"/>
      <c r="G10" s="68"/>
    </row>
    <row r="11" spans="1:48" ht="49.5" customHeight="1">
      <c r="B11" s="67"/>
      <c r="C11" s="36" t="s">
        <v>59</v>
      </c>
      <c r="D11" s="46"/>
      <c r="E11" s="41">
        <v>2</v>
      </c>
      <c r="F11" s="68"/>
      <c r="G11" s="68"/>
    </row>
    <row r="12" spans="1:48" ht="42.6" customHeight="1">
      <c r="B12" s="73"/>
      <c r="C12" s="36" t="s">
        <v>58</v>
      </c>
      <c r="D12" s="46"/>
      <c r="E12" s="41">
        <v>3</v>
      </c>
      <c r="F12" s="72"/>
      <c r="G12" s="68"/>
    </row>
    <row r="13" spans="1:48" ht="26.1" customHeight="1">
      <c r="B13" s="70" t="s">
        <v>42</v>
      </c>
      <c r="C13" s="46" t="s">
        <v>18</v>
      </c>
      <c r="D13" s="46" t="s">
        <v>19</v>
      </c>
      <c r="E13" s="46" t="s">
        <v>20</v>
      </c>
      <c r="F13" s="46" t="s">
        <v>21</v>
      </c>
      <c r="G13" s="68"/>
    </row>
    <row r="14" spans="1:48" ht="26.1" customHeight="1">
      <c r="B14" s="69"/>
      <c r="C14" s="46"/>
      <c r="D14" s="46"/>
      <c r="E14" s="41"/>
      <c r="F14" s="71" t="e">
        <f>(D14*E14+D15*E15+D16*E16+D17*E17)/(E14+E15+E16+E17)</f>
        <v>#DIV/0!</v>
      </c>
      <c r="G14" s="68"/>
    </row>
    <row r="15" spans="1:48" ht="26.1" customHeight="1">
      <c r="B15" s="69"/>
      <c r="C15" s="46"/>
      <c r="D15" s="46"/>
      <c r="E15" s="41"/>
      <c r="F15" s="68"/>
      <c r="G15" s="68"/>
    </row>
    <row r="16" spans="1:48" ht="26.1" customHeight="1">
      <c r="B16" s="69"/>
      <c r="C16" s="46"/>
      <c r="D16" s="46"/>
      <c r="E16" s="41"/>
      <c r="F16" s="68"/>
      <c r="G16" s="68"/>
    </row>
    <row r="17" spans="2:7" ht="36.299999999999997" customHeight="1">
      <c r="B17" s="69"/>
      <c r="C17" s="46"/>
      <c r="D17" s="46"/>
      <c r="E17" s="41"/>
      <c r="F17" s="72"/>
      <c r="G17" s="72"/>
    </row>
  </sheetData>
  <mergeCells count="7">
    <mergeCell ref="B7:B12"/>
    <mergeCell ref="A1:Z1"/>
    <mergeCell ref="B5:G5"/>
    <mergeCell ref="B13:B17"/>
    <mergeCell ref="F14:F17"/>
    <mergeCell ref="F7:F12"/>
    <mergeCell ref="G7:G17"/>
  </mergeCells>
  <phoneticPr fontId="2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8"/>
  <sheetViews>
    <sheetView zoomScale="85" zoomScaleNormal="85" workbookViewId="0">
      <pane xSplit="8" ySplit="2" topLeftCell="I3" activePane="bottomRight" state="frozen"/>
      <selection pane="topRight" activeCell="I1" sqref="I1"/>
      <selection pane="bottomLeft" activeCell="A3" sqref="A3"/>
      <selection pane="bottomRight" activeCell="G7" sqref="G7:G18"/>
    </sheetView>
  </sheetViews>
  <sheetFormatPr defaultColWidth="9" defaultRowHeight="14.4"/>
  <cols>
    <col min="1" max="1" width="5" style="22" customWidth="1"/>
    <col min="2" max="2" width="6.77734375" customWidth="1"/>
    <col min="3" max="3" width="9.44140625" style="22" customWidth="1"/>
    <col min="4" max="4" width="6.77734375" style="22" customWidth="1"/>
    <col min="5" max="5" width="5.6640625" style="22" customWidth="1"/>
    <col min="6" max="6" width="11.21875" style="22" customWidth="1"/>
    <col min="7" max="7" width="10.33203125" style="22" customWidth="1"/>
    <col min="8" max="8" width="8.88671875" style="22" customWidth="1"/>
    <col min="9" max="9" width="19.77734375" style="22" customWidth="1"/>
    <col min="10" max="10" width="5" style="22" customWidth="1"/>
    <col min="11" max="11" width="22.44140625" style="22" customWidth="1"/>
    <col min="12" max="12" width="7.88671875" style="22" customWidth="1"/>
    <col min="13" max="13" width="9.44140625" style="22" customWidth="1"/>
    <col min="14" max="14" width="4.6640625" style="22" customWidth="1"/>
    <col min="15" max="15" width="12.33203125" style="22" customWidth="1"/>
    <col min="16" max="16" width="4.6640625" style="22" customWidth="1"/>
    <col min="17" max="17" width="12.6640625" style="22" customWidth="1"/>
    <col min="18" max="18" width="9.77734375" style="22" customWidth="1"/>
    <col min="19" max="19" width="9.21875" style="4" customWidth="1"/>
    <col min="20" max="20" width="3.44140625" style="22" customWidth="1"/>
    <col min="21" max="21" width="3.109375" style="22" customWidth="1"/>
    <col min="22" max="22" width="4.77734375" customWidth="1"/>
    <col min="23" max="23" width="4.44140625" customWidth="1"/>
    <col min="24" max="24" width="4.21875" customWidth="1"/>
    <col min="25" max="25" width="5.88671875" style="5" customWidth="1"/>
    <col min="26" max="26" width="8.109375" style="6" customWidth="1"/>
  </cols>
  <sheetData>
    <row r="1" spans="1:48" s="1" customFormat="1" ht="36" customHeight="1">
      <c r="A1" s="64" t="s">
        <v>53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5"/>
      <c r="Y1" s="64"/>
      <c r="Z1" s="64"/>
    </row>
    <row r="2" spans="1:48" ht="71.25" customHeight="1">
      <c r="A2" s="7" t="s">
        <v>0</v>
      </c>
      <c r="B2" s="8" t="s">
        <v>1</v>
      </c>
      <c r="C2" s="13" t="s">
        <v>2</v>
      </c>
      <c r="D2" s="12" t="s">
        <v>29</v>
      </c>
      <c r="E2" s="13" t="s">
        <v>30</v>
      </c>
      <c r="F2" s="42" t="s">
        <v>24</v>
      </c>
      <c r="G2" s="14" t="s">
        <v>31</v>
      </c>
      <c r="H2" s="13" t="s">
        <v>32</v>
      </c>
      <c r="I2" s="13" t="s">
        <v>7</v>
      </c>
      <c r="J2" s="13" t="s">
        <v>33</v>
      </c>
      <c r="K2" s="13" t="s">
        <v>34</v>
      </c>
      <c r="L2" s="13" t="s">
        <v>35</v>
      </c>
      <c r="M2" s="9" t="s">
        <v>14</v>
      </c>
      <c r="N2" s="9" t="s">
        <v>39</v>
      </c>
      <c r="O2" s="9" t="s">
        <v>8</v>
      </c>
      <c r="P2" s="9" t="s">
        <v>43</v>
      </c>
      <c r="Q2" s="15" t="s">
        <v>9</v>
      </c>
      <c r="R2" s="62" t="s">
        <v>45</v>
      </c>
      <c r="S2" s="16" t="s">
        <v>13</v>
      </c>
      <c r="T2" s="24" t="s">
        <v>15</v>
      </c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</row>
    <row r="3" spans="1:48" s="2" customFormat="1" ht="175.05" customHeight="1">
      <c r="A3" s="48">
        <v>1</v>
      </c>
      <c r="B3" s="20"/>
      <c r="C3" s="40" t="s">
        <v>51</v>
      </c>
      <c r="D3" s="49"/>
      <c r="E3" s="21"/>
      <c r="F3" s="49"/>
      <c r="G3" s="47"/>
      <c r="H3" s="47"/>
      <c r="I3" s="63" t="s">
        <v>47</v>
      </c>
      <c r="J3" s="47" t="s">
        <v>36</v>
      </c>
      <c r="K3" s="63" t="s">
        <v>48</v>
      </c>
      <c r="L3" s="17" t="s">
        <v>37</v>
      </c>
      <c r="M3" s="17" t="s">
        <v>38</v>
      </c>
      <c r="N3" s="17" t="s">
        <v>37</v>
      </c>
      <c r="O3" s="17" t="s">
        <v>44</v>
      </c>
      <c r="P3" s="17" t="s">
        <v>37</v>
      </c>
      <c r="Q3" s="17" t="s">
        <v>46</v>
      </c>
      <c r="R3" s="17" t="s">
        <v>36</v>
      </c>
      <c r="S3" s="18"/>
      <c r="T3" s="50"/>
      <c r="U3" s="51"/>
      <c r="V3" s="51"/>
      <c r="W3" s="51"/>
      <c r="X3" s="51"/>
      <c r="Y3" s="51"/>
      <c r="Z3" s="51"/>
    </row>
    <row r="4" spans="1:48">
      <c r="T4" s="25"/>
      <c r="U4" s="25"/>
      <c r="V4" s="26"/>
      <c r="W4" s="26"/>
      <c r="X4" s="26"/>
      <c r="Y4" s="27"/>
      <c r="Z4" s="28"/>
      <c r="AA4" s="29"/>
    </row>
    <row r="5" spans="1:48" ht="51.75" customHeight="1">
      <c r="B5" s="66" t="s">
        <v>40</v>
      </c>
      <c r="C5" s="66"/>
      <c r="D5" s="66"/>
      <c r="E5" s="66"/>
      <c r="F5" s="66"/>
      <c r="G5" s="66"/>
      <c r="T5" s="30"/>
      <c r="U5" s="30"/>
      <c r="V5" s="31"/>
      <c r="W5" s="32"/>
      <c r="X5" s="26"/>
      <c r="Y5" s="33"/>
      <c r="Z5" s="28"/>
      <c r="AA5" s="29"/>
    </row>
    <row r="6" spans="1:48" ht="26.1" customHeight="1">
      <c r="B6" s="61"/>
      <c r="C6" s="38" t="s">
        <v>18</v>
      </c>
      <c r="D6" s="38" t="s">
        <v>19</v>
      </c>
      <c r="E6" s="38" t="s">
        <v>20</v>
      </c>
      <c r="F6" s="24" t="s">
        <v>22</v>
      </c>
      <c r="G6" s="39" t="s">
        <v>23</v>
      </c>
      <c r="T6" s="10"/>
      <c r="U6" s="10"/>
      <c r="V6" s="10"/>
      <c r="W6" s="10"/>
      <c r="X6" s="34"/>
      <c r="Y6" s="10"/>
      <c r="Z6" s="35"/>
      <c r="AA6" s="11"/>
    </row>
    <row r="7" spans="1:48" ht="26.1" customHeight="1">
      <c r="B7" s="67" t="s">
        <v>41</v>
      </c>
      <c r="C7" s="36" t="s">
        <v>60</v>
      </c>
      <c r="D7" s="46"/>
      <c r="E7" s="41">
        <v>1</v>
      </c>
      <c r="F7" s="69">
        <f>(D7*E7+D8*E8+D9*E9+D10*E10+D11*E11+D12*E12+D13*E13)/SUM(E7:E13)</f>
        <v>0</v>
      </c>
      <c r="G7" s="69" t="e">
        <f>F7*0.8+F15*0.2</f>
        <v>#DIV/0!</v>
      </c>
    </row>
    <row r="8" spans="1:48" ht="26.1" customHeight="1">
      <c r="B8" s="68"/>
      <c r="C8" s="36" t="s">
        <v>61</v>
      </c>
      <c r="D8" s="46"/>
      <c r="E8" s="41">
        <v>3</v>
      </c>
      <c r="F8" s="69"/>
      <c r="G8" s="69"/>
    </row>
    <row r="9" spans="1:48" ht="26.1" customHeight="1">
      <c r="B9" s="68"/>
      <c r="C9" s="36" t="s">
        <v>62</v>
      </c>
      <c r="D9" s="46"/>
      <c r="E9" s="41">
        <v>3</v>
      </c>
      <c r="F9" s="69"/>
      <c r="G9" s="69"/>
      <c r="Z9" s="23"/>
    </row>
    <row r="10" spans="1:48" ht="50.25" customHeight="1">
      <c r="B10" s="68"/>
      <c r="C10" s="36" t="s">
        <v>56</v>
      </c>
      <c r="D10" s="46"/>
      <c r="E10" s="41">
        <v>2</v>
      </c>
      <c r="F10" s="69"/>
      <c r="G10" s="69"/>
    </row>
    <row r="11" spans="1:48" ht="51.3" customHeight="1">
      <c r="B11" s="68"/>
      <c r="C11" s="36" t="s">
        <v>63</v>
      </c>
      <c r="D11" s="46"/>
      <c r="E11" s="41">
        <v>1</v>
      </c>
      <c r="F11" s="69"/>
      <c r="G11" s="69"/>
    </row>
    <row r="12" spans="1:48" ht="54.15" customHeight="1">
      <c r="B12" s="68"/>
      <c r="C12" s="36" t="s">
        <v>64</v>
      </c>
      <c r="D12" s="46"/>
      <c r="E12" s="41">
        <v>1</v>
      </c>
      <c r="F12" s="69"/>
      <c r="G12" s="69"/>
    </row>
    <row r="13" spans="1:48" ht="42.75" customHeight="1">
      <c r="B13" s="68"/>
      <c r="C13" s="36" t="s">
        <v>65</v>
      </c>
      <c r="D13" s="46"/>
      <c r="E13" s="41">
        <v>1</v>
      </c>
      <c r="F13" s="69"/>
      <c r="G13" s="69"/>
    </row>
    <row r="14" spans="1:48" ht="26.1" customHeight="1">
      <c r="B14" s="70" t="s">
        <v>42</v>
      </c>
      <c r="C14" s="46" t="s">
        <v>18</v>
      </c>
      <c r="D14" s="46" t="s">
        <v>19</v>
      </c>
      <c r="E14" s="46" t="s">
        <v>20</v>
      </c>
      <c r="F14" s="46" t="s">
        <v>21</v>
      </c>
      <c r="G14" s="69"/>
    </row>
    <row r="15" spans="1:48" ht="26.1" customHeight="1">
      <c r="B15" s="69"/>
      <c r="C15" s="46"/>
      <c r="D15" s="46"/>
      <c r="E15" s="41"/>
      <c r="F15" s="71" t="e">
        <f>(D15*E15+D16*E16+D17*E17+D18*E18)/(E15+E16+E17+E18)</f>
        <v>#DIV/0!</v>
      </c>
      <c r="G15" s="69"/>
    </row>
    <row r="16" spans="1:48" ht="26.1" customHeight="1">
      <c r="B16" s="69"/>
      <c r="C16" s="46"/>
      <c r="D16" s="46"/>
      <c r="E16" s="41"/>
      <c r="F16" s="68"/>
      <c r="G16" s="69"/>
    </row>
    <row r="17" spans="2:7" ht="26.1" customHeight="1">
      <c r="B17" s="69"/>
      <c r="C17" s="46"/>
      <c r="D17" s="46"/>
      <c r="E17" s="41"/>
      <c r="F17" s="68"/>
      <c r="G17" s="69"/>
    </row>
    <row r="18" spans="2:7" ht="31.05" customHeight="1">
      <c r="B18" s="69"/>
      <c r="C18" s="46"/>
      <c r="D18" s="46"/>
      <c r="E18" s="41"/>
      <c r="F18" s="72"/>
      <c r="G18" s="69"/>
    </row>
  </sheetData>
  <mergeCells count="7">
    <mergeCell ref="A1:Z1"/>
    <mergeCell ref="B5:G5"/>
    <mergeCell ref="B7:B13"/>
    <mergeCell ref="F7:F13"/>
    <mergeCell ref="G7:G18"/>
    <mergeCell ref="B14:B18"/>
    <mergeCell ref="F15:F18"/>
  </mergeCells>
  <phoneticPr fontId="29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7" workbookViewId="0">
      <selection activeCell="A16" sqref="A16"/>
    </sheetView>
  </sheetViews>
  <sheetFormatPr defaultRowHeight="14.4"/>
  <cols>
    <col min="2" max="2" width="17.21875" customWidth="1"/>
    <col min="5" max="5" width="22.21875" customWidth="1"/>
    <col min="6" max="6" width="24.44140625" customWidth="1"/>
  </cols>
  <sheetData>
    <row r="1" spans="1:6" ht="29.25" customHeight="1">
      <c r="A1" s="71" t="s">
        <v>16</v>
      </c>
      <c r="B1" s="38" t="s">
        <v>18</v>
      </c>
      <c r="C1" s="38" t="s">
        <v>19</v>
      </c>
      <c r="D1" s="38" t="s">
        <v>20</v>
      </c>
      <c r="E1" s="24" t="s">
        <v>22</v>
      </c>
      <c r="F1" s="39" t="s">
        <v>23</v>
      </c>
    </row>
    <row r="2" spans="1:6" ht="27.9" customHeight="1">
      <c r="A2" s="68"/>
      <c r="B2" s="36" t="s">
        <v>3</v>
      </c>
      <c r="C2" s="37"/>
      <c r="D2" s="41">
        <v>2</v>
      </c>
      <c r="E2" s="69">
        <f>(C2*D2+C3*D3+C4*D4+C5*D5+C6*D6+C7*D7)/15</f>
        <v>0</v>
      </c>
      <c r="F2" s="69">
        <f>E2*0.8+E9*0.2</f>
        <v>0</v>
      </c>
    </row>
    <row r="3" spans="1:6" ht="27.9" customHeight="1">
      <c r="A3" s="68"/>
      <c r="B3" s="36" t="s">
        <v>4</v>
      </c>
      <c r="C3" s="37"/>
      <c r="D3" s="41">
        <v>3</v>
      </c>
      <c r="E3" s="69"/>
      <c r="F3" s="69"/>
    </row>
    <row r="4" spans="1:6" ht="27.9" customHeight="1">
      <c r="A4" s="68"/>
      <c r="B4" s="36" t="s">
        <v>5</v>
      </c>
      <c r="C4" s="37"/>
      <c r="D4" s="41">
        <v>3</v>
      </c>
      <c r="E4" s="69"/>
      <c r="F4" s="69"/>
    </row>
    <row r="5" spans="1:6" ht="27.9" customHeight="1">
      <c r="A5" s="68"/>
      <c r="B5" s="36" t="s">
        <v>10</v>
      </c>
      <c r="C5" s="37"/>
      <c r="D5" s="41">
        <v>3</v>
      </c>
      <c r="E5" s="69"/>
      <c r="F5" s="69"/>
    </row>
    <row r="6" spans="1:6" ht="27.9" customHeight="1">
      <c r="A6" s="68"/>
      <c r="B6" s="36" t="s">
        <v>6</v>
      </c>
      <c r="C6" s="37"/>
      <c r="D6" s="41">
        <v>3</v>
      </c>
      <c r="E6" s="69"/>
      <c r="F6" s="69"/>
    </row>
    <row r="7" spans="1:6" ht="27.9" customHeight="1">
      <c r="A7" s="72"/>
      <c r="B7" s="36" t="s">
        <v>11</v>
      </c>
      <c r="C7" s="37"/>
      <c r="D7" s="41">
        <v>1</v>
      </c>
      <c r="E7" s="69"/>
      <c r="F7" s="69"/>
    </row>
    <row r="8" spans="1:6" ht="27.9" customHeight="1">
      <c r="A8" s="74" t="s">
        <v>17</v>
      </c>
      <c r="B8" s="37" t="s">
        <v>18</v>
      </c>
      <c r="C8" s="37" t="s">
        <v>19</v>
      </c>
      <c r="D8" s="37" t="s">
        <v>20</v>
      </c>
      <c r="E8" s="37" t="s">
        <v>21</v>
      </c>
      <c r="F8" s="69"/>
    </row>
    <row r="9" spans="1:6" ht="27.9" customHeight="1">
      <c r="A9" s="75"/>
      <c r="B9" s="37"/>
      <c r="C9" s="37"/>
      <c r="D9" s="41">
        <v>2</v>
      </c>
      <c r="E9" s="71">
        <f>(C9*D9+C10*D10+C11*D11+C12*D12)/(D9+D10+D11+D12)</f>
        <v>0</v>
      </c>
      <c r="F9" s="69"/>
    </row>
    <row r="10" spans="1:6" ht="27.9" customHeight="1">
      <c r="A10" s="75"/>
      <c r="B10" s="37"/>
      <c r="C10" s="37"/>
      <c r="D10" s="41">
        <v>2</v>
      </c>
      <c r="E10" s="68"/>
      <c r="F10" s="69"/>
    </row>
    <row r="11" spans="1:6" ht="27.9" customHeight="1">
      <c r="A11" s="75"/>
      <c r="B11" s="37"/>
      <c r="C11" s="37"/>
      <c r="D11" s="41">
        <v>2</v>
      </c>
      <c r="E11" s="68"/>
      <c r="F11" s="69"/>
    </row>
    <row r="12" spans="1:6" ht="27.9" customHeight="1">
      <c r="A12" s="76"/>
      <c r="B12" s="37"/>
      <c r="C12" s="37"/>
      <c r="D12" s="41">
        <v>2</v>
      </c>
      <c r="E12" s="72"/>
      <c r="F12" s="69"/>
    </row>
    <row r="16" spans="1:6">
      <c r="A16" t="s">
        <v>25</v>
      </c>
      <c r="B16" t="s">
        <v>27</v>
      </c>
    </row>
    <row r="17" spans="2:2">
      <c r="B17" t="s">
        <v>26</v>
      </c>
    </row>
  </sheetData>
  <mergeCells count="5">
    <mergeCell ref="F2:F12"/>
    <mergeCell ref="E2:E7"/>
    <mergeCell ref="A1:A7"/>
    <mergeCell ref="A8:A12"/>
    <mergeCell ref="E9:E12"/>
  </mergeCells>
  <phoneticPr fontId="2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控制科学与工程</vt:lpstr>
      <vt:lpstr>控制工程</vt:lpstr>
      <vt:lpstr>电气学硕</vt:lpstr>
      <vt:lpstr>电气专硕</vt:lpstr>
      <vt:lpstr>（参考）学习成绩计算公式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lily</dc:creator>
  <cp:lastModifiedBy>微软用户</cp:lastModifiedBy>
  <dcterms:created xsi:type="dcterms:W3CDTF">2014-10-21T11:12:00Z</dcterms:created>
  <dcterms:modified xsi:type="dcterms:W3CDTF">2018-10-19T07:48:17Z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2052-9.1.0.4842</vt:lpwstr>
  </property>
</Properties>
</file>